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xr:revisionPtr revIDLastSave="0" documentId="13_ncr:1_{1DC922E4-A5B6-4731-BF70-C4EA23EAB315}" xr6:coauthVersionLast="36" xr6:coauthVersionMax="36" xr10:uidLastSave="{00000000-0000-0000-0000-000000000000}"/>
  <bookViews>
    <workbookView xWindow="0" yWindow="0" windowWidth="19200" windowHeight="8250" activeTab="1" xr2:uid="{00000000-000D-0000-FFFF-FFFF00000000}"/>
  </bookViews>
  <sheets>
    <sheet name="1. ZAHTEVEK VIZ PLAČANI RAČUNI" sheetId="3" r:id="rId1"/>
    <sheet name="2. ZAHTEVEK VIZ NOVI RAČUNI" sheetId="1" r:id="rId2"/>
    <sheet name="Sheet2" sheetId="2" r:id="rId3"/>
  </sheets>
  <definedNames>
    <definedName name="_xlnm.Print_Area" localSheetId="0">'1. ZAHTEVEK VIZ PLAČANI RAČUNI'!$A$1:$H$42</definedName>
    <definedName name="_xlnm.Print_Area" localSheetId="1">'2. ZAHTEVEK VIZ NOVI RAČUNI'!$A$1:$H$46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H28" i="3" l="1"/>
  <c r="H27" i="3"/>
  <c r="H26" i="3"/>
  <c r="H25" i="3"/>
  <c r="H24" i="3"/>
  <c r="H23" i="3"/>
  <c r="H22" i="3"/>
  <c r="H21" i="3"/>
  <c r="H20" i="3"/>
  <c r="H19" i="3"/>
  <c r="H18" i="3"/>
  <c r="H17" i="3"/>
  <c r="H16" i="3"/>
  <c r="H15" i="3"/>
  <c r="H14" i="3"/>
  <c r="H13" i="3"/>
  <c r="H12" i="3"/>
  <c r="H11" i="3"/>
  <c r="H10" i="3"/>
  <c r="H9" i="3"/>
  <c r="H29" i="3" l="1"/>
  <c r="H30" i="3" s="1"/>
  <c r="H30" i="1"/>
  <c r="H29" i="1"/>
  <c r="H28" i="1"/>
  <c r="H27" i="1"/>
  <c r="H26" i="1"/>
  <c r="H25" i="1"/>
  <c r="H24" i="1"/>
  <c r="H23" i="1"/>
  <c r="H22" i="1"/>
  <c r="H21" i="1"/>
  <c r="H20" i="1"/>
  <c r="H19" i="1"/>
  <c r="H18" i="1"/>
  <c r="H17" i="1"/>
  <c r="H16" i="1"/>
  <c r="H15" i="1"/>
  <c r="H14" i="1"/>
  <c r="H13" i="1"/>
  <c r="H12" i="1"/>
  <c r="H11" i="1"/>
  <c r="H31" i="3" l="1"/>
  <c r="F7" i="1" s="1"/>
  <c r="H31" i="1"/>
  <c r="H32" i="1" l="1"/>
  <c r="F8" i="1"/>
  <c r="H33" i="1" l="1"/>
</calcChain>
</file>

<file path=xl/sharedStrings.xml><?xml version="1.0" encoding="utf-8"?>
<sst xmlns="http://schemas.openxmlformats.org/spreadsheetml/2006/main" count="51" uniqueCount="33">
  <si>
    <t xml:space="preserve">Št. računa </t>
  </si>
  <si>
    <t>Vrsta opreme</t>
  </si>
  <si>
    <t>Datum računa</t>
  </si>
  <si>
    <t>DŠ VIZ:</t>
  </si>
  <si>
    <t>Ime VIZ:</t>
  </si>
  <si>
    <t>Vrednost, ki jo imam VIZ na razpolago (določeno v javnem pozivu):</t>
  </si>
  <si>
    <t>Vrsta računa</t>
  </si>
  <si>
    <t>SIO-2020: IKT</t>
  </si>
  <si>
    <t>DRUGO</t>
  </si>
  <si>
    <t>Vrsta računa:</t>
  </si>
  <si>
    <t>Dobavitelj računa 
(naziv in naslov)</t>
  </si>
  <si>
    <t>Zap. št.</t>
  </si>
  <si>
    <t>VIZ na pozivu uveljavlja skupni znesek nakupa IKT OPREME:</t>
  </si>
  <si>
    <t>(programska oprema ali storitve v oblaku za potrebe administrativne dejavnosti niso predmet sofinanciranja)</t>
  </si>
  <si>
    <t xml:space="preserve"> - programska opreme ali storitev v oblaku za potrebe izvajanja poučevanja </t>
  </si>
  <si>
    <t xml:space="preserve"> - računalniška strojna oprema:</t>
  </si>
  <si>
    <t>OPOMBE</t>
  </si>
  <si>
    <t>Vrste opreme, ki jo lahko uveljavljate:</t>
  </si>
  <si>
    <t>osebni računalniki z ali brez zaslona (tudi tipkovnice, miške, spletne kamere), zasloni, prenosni računalniki, sestavni deli namenjeni posodabljanju računalnikov (npr. procesorji, diski), zunanje spominske enote (npr. diski, USB ključki), tablični računalniki z ali brez snemljivega zaslona, projektorji, interaktivne table, interaktivni zasloni, grafične tablice, bralniki, tiskalniki (tudi 3D), risalniki, optični čitalci (skenerji), multifunkcijske naprave, oprema za delovanje računalniškega omrežja (npr. stikala, usmerjevalniki, brezžične dostopovne točke), kompleti za podporo poučevanja elektronike, mehanike in programiranja,</t>
  </si>
  <si>
    <t>Skupaj znesek računov:</t>
  </si>
  <si>
    <t>VIZ sofinaciranje:</t>
  </si>
  <si>
    <t>Poziv za sofinanciranje nabave IKT opreme za javno vzgojne-izobraževalne zavode v letu 2020</t>
  </si>
  <si>
    <t>SIO-2020: WLAN AKTIVA</t>
  </si>
  <si>
    <t>Znesek z DDV 
(ki se uveljavlja)</t>
  </si>
  <si>
    <t>Vrednost  sofinanciranja VIZ</t>
  </si>
  <si>
    <t>Zahtevek za izplačilo VIZ - plačani računi (1)</t>
  </si>
  <si>
    <t>Zahtevek za izplačilo VIZ - novi računi (2)</t>
  </si>
  <si>
    <t>VIZ sofinaciranje: *</t>
  </si>
  <si>
    <t>OPOMBE:</t>
  </si>
  <si>
    <t>Višina zneska 1. zahtevka (se prenese iz 1. zavihka):</t>
  </si>
  <si>
    <t>Preostanek sredstev (se prenese iz 1. zavihka):</t>
  </si>
  <si>
    <t>Vrednost, ki jo ima VIZ na razpolago po prvem zahteku (določeno v javnem pozivu):</t>
  </si>
  <si>
    <t>*VIZ sofinanciranje: če ste že uveljavljali plačane račune (na 1. zavihku), se sofinanciranje VIZ v višini 1 EUR  tukaj ne upošteva.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</si>
</sst>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24]_-;\-* #,##0.00\ [$€-424]_-;_-* &quot;-&quot;??\ [$€-424]_-;_-@_-"/>
  </numFmts>
  <fonts count="14" x14ac:knownFonts="1">
    <font>
      <sz val="11"/>
      <color theme="1"/>
      <name val="Calibri"/>
      <family val="2"/>
      <scheme val="minor"/>
    </font>
    <font>
      <sz val="11"/>
      <color theme="1"/>
      <name val="Calibri"/>
      <family val="2"/>
      <scheme val="minor"/>
    </font>
    <font>
      <sz val="11"/>
      <color rgb="FF9C5700"/>
      <name val="Calibri"/>
      <family val="2"/>
      <charset val="238"/>
      <scheme val="minor"/>
    </font>
    <font>
      <b/>
      <sz val="11"/>
      <color theme="1"/>
      <name val="Calibri"/>
      <family val="2"/>
      <scheme val="minor"/>
    </font>
    <font>
      <b/>
      <sz val="14"/>
      <color theme="1"/>
      <name val="Calibri"/>
      <family val="2"/>
      <scheme val="minor"/>
    </font>
    <font>
      <b/>
      <sz val="16"/>
      <color theme="1"/>
      <name val="Calibri"/>
      <family val="2"/>
      <scheme val="minor"/>
    </font>
    <font>
      <b/>
      <sz val="20"/>
      <name val="Calibri"/>
      <family val="2"/>
      <scheme val="minor"/>
    </font>
    <font>
      <b/>
      <sz val="12"/>
      <color theme="1"/>
      <name val="Calibri"/>
      <family val="2"/>
      <scheme val="minor"/>
    </font>
    <font>
      <sz val="14"/>
      <color theme="1"/>
      <name val="Calibri"/>
      <family val="2"/>
      <scheme val="minor"/>
    </font>
    <font>
      <b/>
      <u/>
      <sz val="11"/>
      <color theme="1"/>
      <name val="Calibri"/>
      <family val="2"/>
      <scheme val="minor"/>
    </font>
    <font>
      <sz val="8"/>
      <color theme="1"/>
      <name val="Calibri"/>
      <family val="2"/>
      <scheme val="minor"/>
    </font>
    <font>
      <sz val="11"/>
      <name val="Calibri"/>
      <family val="2"/>
      <scheme val="minor"/>
    </font>
    <font>
      <b/>
      <sz val="16"/>
      <name val="Calibri"/>
      <family val="2"/>
      <scheme val="minor"/>
    </font>
    <font>
      <b/>
      <sz val="14"/>
      <name val="Calibri"/>
      <family val="2"/>
      <scheme val="minor"/>
    </font>
  </fonts>
  <fills count="6">
    <fill>
      <patternFill patternType="none"/>
    </fill>
    <fill>
      <patternFill patternType="gray125"/>
    </fill>
    <fill>
      <patternFill patternType="solid">
        <fgColor rgb="FFFFEB9C"/>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rgb="FFB2B2B2"/>
      </left>
      <right style="thin">
        <color rgb="FFB2B2B2"/>
      </right>
      <top style="thin">
        <color rgb="FFB2B2B2"/>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rgb="FFB2B2B2"/>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rgb="FFB2B2B2"/>
      </left>
      <right/>
      <top/>
      <bottom style="thin">
        <color rgb="FFB2B2B2"/>
      </bottom>
      <diagonal/>
    </border>
    <border>
      <left/>
      <right style="thin">
        <color rgb="FFB2B2B2"/>
      </right>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2" borderId="0" applyNumberFormat="0" applyBorder="0" applyAlignment="0" applyProtection="0"/>
  </cellStyleXfs>
  <cellXfs count="74">
    <xf numFmtId="0" fontId="0" fillId="0" borderId="0" xfId="0"/>
    <xf numFmtId="0" fontId="4" fillId="0" borderId="0" xfId="0" applyFont="1"/>
    <xf numFmtId="0" fontId="3" fillId="0" borderId="0" xfId="0" applyFont="1"/>
    <xf numFmtId="0" fontId="7" fillId="0" borderId="4" xfId="0" applyFont="1" applyBorder="1" applyAlignment="1">
      <alignment horizontal="left" wrapText="1"/>
    </xf>
    <xf numFmtId="0" fontId="0" fillId="0" borderId="6" xfId="0" applyBorder="1" applyAlignment="1">
      <alignment horizontal="center" vertical="center"/>
    </xf>
    <xf numFmtId="0" fontId="0" fillId="0" borderId="6" xfId="0" applyBorder="1" applyAlignment="1">
      <alignment vertical="center" wrapText="1"/>
    </xf>
    <xf numFmtId="0" fontId="0" fillId="0" borderId="6" xfId="0" applyBorder="1" applyAlignment="1">
      <alignment horizontal="left" vertical="center"/>
    </xf>
    <xf numFmtId="0" fontId="0" fillId="0" borderId="0" xfId="0" applyAlignment="1">
      <alignment horizontal="right"/>
    </xf>
    <xf numFmtId="0" fontId="8" fillId="0" borderId="0" xfId="0" applyFont="1" applyAlignment="1">
      <alignment vertical="center"/>
    </xf>
    <xf numFmtId="44" fontId="4" fillId="3" borderId="7" xfId="1" applyFont="1" applyFill="1" applyBorder="1" applyAlignment="1">
      <alignment horizontal="right" vertical="center"/>
    </xf>
    <xf numFmtId="0" fontId="0" fillId="0" borderId="0" xfId="0" applyFill="1"/>
    <xf numFmtId="0" fontId="5" fillId="0" borderId="3" xfId="0" applyFont="1" applyFill="1" applyBorder="1" applyAlignment="1">
      <alignment vertical="center" wrapText="1"/>
    </xf>
    <xf numFmtId="44" fontId="6" fillId="0" borderId="0" xfId="1" applyFont="1" applyFill="1" applyAlignment="1"/>
    <xf numFmtId="44" fontId="3" fillId="3" borderId="7" xfId="1" applyFont="1" applyFill="1" applyBorder="1" applyAlignment="1">
      <alignment horizontal="right" vertical="center"/>
    </xf>
    <xf numFmtId="0" fontId="9" fillId="0" borderId="0" xfId="0" applyFont="1"/>
    <xf numFmtId="0" fontId="0" fillId="0" borderId="0" xfId="0" applyFont="1"/>
    <xf numFmtId="44" fontId="0" fillId="3" borderId="9" xfId="1" applyFont="1" applyFill="1" applyBorder="1" applyAlignment="1">
      <alignment horizontal="right" vertical="center"/>
    </xf>
    <xf numFmtId="44" fontId="0" fillId="3" borderId="8" xfId="1" applyFont="1" applyFill="1" applyBorder="1" applyAlignment="1">
      <alignment horizontal="right" vertical="center"/>
    </xf>
    <xf numFmtId="0" fontId="0" fillId="0" borderId="0" xfId="0" applyFill="1" applyAlignment="1">
      <alignment horizontal="right"/>
    </xf>
    <xf numFmtId="0" fontId="3" fillId="3" borderId="6" xfId="0" applyFont="1" applyFill="1" applyBorder="1" applyAlignment="1">
      <alignment horizontal="center" wrapText="1"/>
    </xf>
    <xf numFmtId="0" fontId="0" fillId="4" borderId="6" xfId="0" applyFill="1" applyBorder="1" applyAlignment="1">
      <alignment horizontal="center" vertical="center"/>
    </xf>
    <xf numFmtId="0" fontId="11" fillId="0" borderId="0" xfId="0" applyFont="1"/>
    <xf numFmtId="0" fontId="3" fillId="0" borderId="0" xfId="0" applyFont="1" applyFill="1" applyAlignment="1">
      <alignment horizontal="right"/>
    </xf>
    <xf numFmtId="0" fontId="0" fillId="5" borderId="7" xfId="0" applyFill="1" applyBorder="1" applyAlignment="1" applyProtection="1">
      <alignment horizontal="center" vertical="center"/>
      <protection locked="0"/>
    </xf>
    <xf numFmtId="0" fontId="0" fillId="5" borderId="7" xfId="0" applyFill="1" applyBorder="1" applyAlignment="1" applyProtection="1">
      <alignment horizontal="left" vertical="center"/>
      <protection locked="0"/>
    </xf>
    <xf numFmtId="14" fontId="0" fillId="5" borderId="7" xfId="0" applyNumberFormat="1" applyFill="1" applyBorder="1" applyAlignment="1" applyProtection="1">
      <alignment horizontal="left" vertical="center"/>
      <protection locked="0"/>
    </xf>
    <xf numFmtId="0" fontId="0" fillId="5" borderId="7" xfId="0" applyFill="1" applyBorder="1" applyAlignment="1" applyProtection="1">
      <alignment horizontal="left" vertical="center" wrapText="1"/>
      <protection locked="0"/>
    </xf>
    <xf numFmtId="44" fontId="3" fillId="5" borderId="7" xfId="1" applyFont="1" applyFill="1" applyBorder="1" applyAlignment="1" applyProtection="1">
      <alignment horizontal="right" vertical="center"/>
      <protection locked="0"/>
    </xf>
    <xf numFmtId="0" fontId="10" fillId="4" borderId="7" xfId="0" applyFont="1" applyFill="1" applyBorder="1" applyAlignment="1" applyProtection="1">
      <alignment horizontal="left" vertical="center"/>
      <protection locked="0"/>
    </xf>
    <xf numFmtId="0" fontId="0" fillId="5" borderId="2" xfId="0" applyFill="1" applyBorder="1" applyAlignment="1" applyProtection="1">
      <alignment horizontal="center" vertical="center"/>
      <protection locked="0"/>
    </xf>
    <xf numFmtId="0" fontId="0" fillId="5" borderId="2" xfId="0" applyFill="1" applyBorder="1" applyAlignment="1" applyProtection="1">
      <alignment horizontal="left" vertical="center"/>
      <protection locked="0"/>
    </xf>
    <xf numFmtId="14" fontId="0" fillId="5" borderId="2" xfId="0" applyNumberFormat="1" applyFill="1" applyBorder="1" applyAlignment="1" applyProtection="1">
      <alignment horizontal="left" vertical="center"/>
      <protection locked="0"/>
    </xf>
    <xf numFmtId="0" fontId="0" fillId="5" borderId="2" xfId="0" applyFill="1" applyBorder="1" applyAlignment="1" applyProtection="1">
      <alignment horizontal="left" vertical="center" wrapText="1"/>
      <protection locked="0"/>
    </xf>
    <xf numFmtId="44" fontId="3" fillId="5" borderId="2" xfId="1" applyFont="1" applyFill="1" applyBorder="1" applyAlignment="1" applyProtection="1">
      <alignment horizontal="right" vertical="center"/>
      <protection locked="0"/>
    </xf>
    <xf numFmtId="0" fontId="10" fillId="4" borderId="2" xfId="0" applyFont="1"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0" fillId="5" borderId="6" xfId="0" applyFill="1" applyBorder="1" applyAlignment="1" applyProtection="1">
      <alignment horizontal="center" vertical="center"/>
      <protection locked="0"/>
    </xf>
    <xf numFmtId="0" fontId="0" fillId="5" borderId="6" xfId="0" applyFill="1" applyBorder="1" applyAlignment="1" applyProtection="1">
      <alignment horizontal="left" vertical="center"/>
      <protection locked="0"/>
    </xf>
    <xf numFmtId="14" fontId="0" fillId="5" borderId="6" xfId="0" applyNumberFormat="1" applyFill="1" applyBorder="1" applyAlignment="1" applyProtection="1">
      <alignment horizontal="left" vertical="center"/>
      <protection locked="0"/>
    </xf>
    <xf numFmtId="0" fontId="0" fillId="5" borderId="6" xfId="0" applyFill="1" applyBorder="1" applyAlignment="1" applyProtection="1">
      <alignment horizontal="left" vertical="center" wrapText="1"/>
      <protection locked="0"/>
    </xf>
    <xf numFmtId="44" fontId="3" fillId="5" borderId="6" xfId="1" applyFont="1" applyFill="1" applyBorder="1" applyAlignment="1" applyProtection="1">
      <alignment horizontal="right" vertical="center"/>
      <protection locked="0"/>
    </xf>
    <xf numFmtId="0" fontId="0" fillId="4" borderId="6"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4" fillId="0" borderId="0" xfId="0" applyFont="1" applyAlignment="1">
      <alignment vertical="center"/>
    </xf>
    <xf numFmtId="0" fontId="0" fillId="0" borderId="0" xfId="0" applyAlignment="1">
      <alignment vertical="center"/>
    </xf>
    <xf numFmtId="0" fontId="0" fillId="0" borderId="0" xfId="0" applyAlignment="1">
      <alignment horizontal="right" vertical="center"/>
    </xf>
    <xf numFmtId="0" fontId="3" fillId="0" borderId="6" xfId="0" applyFont="1" applyBorder="1" applyAlignment="1">
      <alignment horizontal="right" vertical="center" wrapText="1"/>
    </xf>
    <xf numFmtId="0" fontId="0" fillId="0" borderId="0" xfId="0" applyFill="1" applyAlignment="1">
      <alignment horizontal="right" vertical="center"/>
    </xf>
    <xf numFmtId="0" fontId="4" fillId="0" borderId="0" xfId="0" applyFont="1" applyBorder="1" applyAlignment="1">
      <alignment horizontal="right" vertical="center"/>
    </xf>
    <xf numFmtId="164" fontId="3" fillId="5" borderId="7" xfId="0" applyNumberFormat="1" applyFont="1" applyFill="1" applyBorder="1" applyAlignment="1" applyProtection="1">
      <alignment horizontal="left" vertical="center"/>
      <protection locked="0"/>
    </xf>
    <xf numFmtId="164" fontId="3" fillId="3" borderId="7" xfId="0" applyNumberFormat="1" applyFont="1" applyFill="1" applyBorder="1" applyAlignment="1" applyProtection="1">
      <alignment horizontal="left" vertical="center"/>
    </xf>
    <xf numFmtId="44" fontId="3" fillId="3" borderId="2" xfId="0" applyNumberFormat="1" applyFont="1" applyFill="1" applyBorder="1" applyAlignment="1" applyProtection="1">
      <alignment horizontal="left" vertical="center"/>
    </xf>
    <xf numFmtId="0" fontId="0" fillId="0" borderId="14" xfId="0" applyFill="1" applyBorder="1" applyAlignment="1">
      <alignment horizontal="right" vertical="center"/>
    </xf>
    <xf numFmtId="0" fontId="0" fillId="0" borderId="15" xfId="0" applyFill="1" applyBorder="1" applyAlignment="1">
      <alignment horizontal="right" vertical="center"/>
    </xf>
    <xf numFmtId="0" fontId="0" fillId="0" borderId="16" xfId="0" applyFill="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0" fillId="0" borderId="0" xfId="0" applyFont="1" applyAlignment="1">
      <alignment horizontal="left" wrapText="1"/>
    </xf>
    <xf numFmtId="0" fontId="12" fillId="2" borderId="1" xfId="2" applyFont="1" applyBorder="1" applyAlignment="1">
      <alignment horizontal="center" vertical="center" wrapText="1"/>
    </xf>
    <xf numFmtId="0" fontId="12" fillId="2" borderId="5" xfId="2" applyFont="1" applyBorder="1" applyAlignment="1">
      <alignment horizontal="center" vertical="center" wrapText="1"/>
    </xf>
    <xf numFmtId="0" fontId="13" fillId="2" borderId="17" xfId="2" applyFont="1" applyBorder="1" applyAlignment="1">
      <alignment horizontal="center" vertical="center"/>
    </xf>
    <xf numFmtId="0" fontId="13" fillId="2" borderId="13" xfId="2" applyFont="1" applyBorder="1" applyAlignment="1">
      <alignment horizontal="center" vertical="center"/>
    </xf>
    <xf numFmtId="0" fontId="13" fillId="2" borderId="0" xfId="2" applyFont="1" applyBorder="1" applyAlignment="1">
      <alignment horizontal="center" vertical="center"/>
    </xf>
    <xf numFmtId="0" fontId="13" fillId="2" borderId="18" xfId="2" applyFont="1" applyBorder="1" applyAlignment="1">
      <alignment horizontal="center" vertical="center"/>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protection locked="0"/>
    </xf>
    <xf numFmtId="0" fontId="3" fillId="5" borderId="20" xfId="0" applyFont="1" applyFill="1" applyBorder="1" applyAlignment="1" applyProtection="1">
      <alignment horizontal="left" vertical="center"/>
      <protection locked="0"/>
    </xf>
    <xf numFmtId="0" fontId="3" fillId="5" borderId="21" xfId="0" applyFont="1" applyFill="1" applyBorder="1" applyAlignment="1" applyProtection="1">
      <alignment horizontal="left" vertical="center"/>
      <protection locked="0"/>
    </xf>
    <xf numFmtId="0" fontId="0" fillId="0" borderId="10" xfId="0" applyFill="1" applyBorder="1" applyAlignment="1">
      <alignment horizontal="right" vertical="center"/>
    </xf>
    <xf numFmtId="0" fontId="0" fillId="0" borderId="11" xfId="0" applyFill="1" applyBorder="1" applyAlignment="1">
      <alignment horizontal="right" vertical="center"/>
    </xf>
    <xf numFmtId="0" fontId="0" fillId="0" borderId="12" xfId="0" applyFill="1" applyBorder="1" applyAlignment="1">
      <alignment horizontal="right" vertical="center"/>
    </xf>
  </cellXfs>
  <cellStyles count="3">
    <cellStyle name="Navadno" xfId="0" builtinId="0"/>
    <cellStyle name="Nevtralno" xfId="2" builtinId="28"/>
    <cellStyle name="Valuta" xfId="1" builtinId="4"/>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24597-9D9D-4B92-8D1A-9257F1515D0E}">
  <dimension ref="A1:J43"/>
  <sheetViews>
    <sheetView view="pageBreakPreview" zoomScale="78" zoomScaleNormal="60" zoomScaleSheetLayoutView="78" workbookViewId="0">
      <selection activeCell="F6" sqref="F6"/>
    </sheetView>
  </sheetViews>
  <sheetFormatPr defaultRowHeight="14.5" x14ac:dyDescent="0.35"/>
  <cols>
    <col min="1" max="1" width="6.453125" customWidth="1"/>
    <col min="2" max="2" width="41.453125" customWidth="1"/>
    <col min="3" max="3" width="14.1796875" bestFit="1" customWidth="1"/>
    <col min="4" max="4" width="17" customWidth="1"/>
    <col min="5" max="5" width="38.6328125" customWidth="1"/>
    <col min="6" max="6" width="16.36328125" customWidth="1"/>
    <col min="7" max="7" width="16.26953125" style="7" customWidth="1"/>
    <col min="8" max="8" width="17.1796875" style="7" customWidth="1"/>
    <col min="9" max="9" width="38.81640625" customWidth="1"/>
    <col min="10" max="10" width="25" customWidth="1"/>
  </cols>
  <sheetData>
    <row r="1" spans="1:10" ht="15" customHeight="1" x14ac:dyDescent="0.35">
      <c r="A1" s="59" t="s">
        <v>21</v>
      </c>
      <c r="B1" s="59"/>
      <c r="C1" s="59"/>
      <c r="D1" s="59"/>
      <c r="E1" s="59"/>
      <c r="F1" s="59"/>
      <c r="G1" s="59"/>
      <c r="H1" s="59"/>
    </row>
    <row r="2" spans="1:10" x14ac:dyDescent="0.35">
      <c r="A2" s="60"/>
      <c r="B2" s="60"/>
      <c r="C2" s="60"/>
      <c r="D2" s="60"/>
      <c r="E2" s="60"/>
      <c r="F2" s="60"/>
      <c r="G2" s="60"/>
      <c r="H2" s="60"/>
    </row>
    <row r="3" spans="1:10" ht="21" customHeight="1" x14ac:dyDescent="0.35">
      <c r="A3" s="61" t="s">
        <v>25</v>
      </c>
      <c r="B3" s="62"/>
      <c r="C3" s="63"/>
      <c r="D3" s="63"/>
      <c r="E3" s="63"/>
      <c r="F3" s="63"/>
      <c r="G3" s="62"/>
      <c r="H3" s="64"/>
    </row>
    <row r="4" spans="1:10" ht="22.5" customHeight="1" x14ac:dyDescent="0.45">
      <c r="A4" s="1" t="s">
        <v>4</v>
      </c>
      <c r="C4" s="65"/>
      <c r="D4" s="66"/>
      <c r="E4" s="66"/>
      <c r="F4" s="67"/>
    </row>
    <row r="5" spans="1:10" ht="21.5" customHeight="1" x14ac:dyDescent="0.45">
      <c r="A5" s="1" t="s">
        <v>3</v>
      </c>
      <c r="C5" s="68"/>
      <c r="D5" s="69"/>
      <c r="E5" s="69"/>
      <c r="F5" s="70"/>
      <c r="G5" s="18"/>
      <c r="H5" s="22"/>
    </row>
    <row r="6" spans="1:10" s="44" customFormat="1" ht="23.5" customHeight="1" x14ac:dyDescent="0.35">
      <c r="A6" s="43" t="s">
        <v>5</v>
      </c>
      <c r="B6" s="43"/>
      <c r="C6" s="43"/>
      <c r="D6" s="43"/>
      <c r="E6" s="43"/>
      <c r="F6" s="49"/>
      <c r="G6" s="47"/>
      <c r="H6" s="47"/>
    </row>
    <row r="7" spans="1:10" ht="15.5" x14ac:dyDescent="0.35">
      <c r="A7" s="3"/>
      <c r="B7" s="3"/>
      <c r="C7" s="3"/>
      <c r="D7" s="3"/>
      <c r="E7" s="3"/>
    </row>
    <row r="8" spans="1:10" ht="37" customHeight="1" thickBot="1" x14ac:dyDescent="0.4">
      <c r="A8" s="4" t="s">
        <v>11</v>
      </c>
      <c r="B8" s="5" t="s">
        <v>10</v>
      </c>
      <c r="C8" s="6" t="s">
        <v>2</v>
      </c>
      <c r="D8" s="6" t="s">
        <v>0</v>
      </c>
      <c r="E8" s="5" t="s">
        <v>1</v>
      </c>
      <c r="F8" s="46" t="s">
        <v>23</v>
      </c>
      <c r="G8" s="20" t="s">
        <v>6</v>
      </c>
      <c r="H8" s="19" t="s">
        <v>24</v>
      </c>
    </row>
    <row r="9" spans="1:10" ht="25" customHeight="1" thickTop="1" x14ac:dyDescent="0.35">
      <c r="A9" s="23">
        <v>1</v>
      </c>
      <c r="B9" s="26"/>
      <c r="C9" s="25"/>
      <c r="D9" s="24"/>
      <c r="E9" s="26"/>
      <c r="F9" s="27"/>
      <c r="G9" s="28"/>
      <c r="H9" s="13">
        <f>IF(ISNUMBER(F9),F9*VLOOKUP(G9,Sheet2!A$2:B$4,2,FALSE),0)</f>
        <v>0</v>
      </c>
    </row>
    <row r="10" spans="1:10" ht="25" customHeight="1" x14ac:dyDescent="0.35">
      <c r="A10" s="29">
        <v>2</v>
      </c>
      <c r="B10" s="32"/>
      <c r="C10" s="31"/>
      <c r="D10" s="30"/>
      <c r="E10" s="26"/>
      <c r="F10" s="33"/>
      <c r="G10" s="34"/>
      <c r="H10" s="13">
        <f>IF(ISNUMBER(F10),F10*VLOOKUP(G10,Sheet2!A$2:B$4,2,FALSE),0)</f>
        <v>0</v>
      </c>
    </row>
    <row r="11" spans="1:10" ht="25" customHeight="1" x14ac:dyDescent="0.35">
      <c r="A11" s="29">
        <v>3</v>
      </c>
      <c r="B11" s="32"/>
      <c r="C11" s="31"/>
      <c r="D11" s="30"/>
      <c r="E11" s="32"/>
      <c r="F11" s="33"/>
      <c r="G11" s="34"/>
      <c r="H11" s="13">
        <f>IF(ISNUMBER(F11),F11*VLOOKUP(G11,Sheet2!A$2:B$4,2,FALSE),0)</f>
        <v>0</v>
      </c>
    </row>
    <row r="12" spans="1:10" ht="25" customHeight="1" x14ac:dyDescent="0.35">
      <c r="A12" s="29">
        <v>4</v>
      </c>
      <c r="B12" s="32"/>
      <c r="C12" s="31"/>
      <c r="D12" s="30"/>
      <c r="E12" s="32"/>
      <c r="F12" s="33"/>
      <c r="G12" s="35"/>
      <c r="H12" s="13">
        <f>IF(ISNUMBER(F12),F12*VLOOKUP(G12,Sheet2!A$2:B$4,2,FALSE),0)</f>
        <v>0</v>
      </c>
    </row>
    <row r="13" spans="1:10" ht="25" customHeight="1" x14ac:dyDescent="0.6">
      <c r="A13" s="29">
        <v>5</v>
      </c>
      <c r="B13" s="32"/>
      <c r="C13" s="31"/>
      <c r="D13" s="30"/>
      <c r="E13" s="32"/>
      <c r="F13" s="33"/>
      <c r="G13" s="35"/>
      <c r="H13" s="13">
        <f>IF(ISNUMBER(F13),F13*VLOOKUP(G13,Sheet2!A$2:B$4,2,FALSE),0)</f>
        <v>0</v>
      </c>
      <c r="I13" s="11"/>
      <c r="J13" s="12"/>
    </row>
    <row r="14" spans="1:10" ht="25" customHeight="1" x14ac:dyDescent="0.6">
      <c r="A14" s="29">
        <v>6</v>
      </c>
      <c r="B14" s="32"/>
      <c r="C14" s="31"/>
      <c r="D14" s="30"/>
      <c r="E14" s="32"/>
      <c r="F14" s="33"/>
      <c r="G14" s="35"/>
      <c r="H14" s="13">
        <f>IF(ISNUMBER(F14),F14*VLOOKUP(G14,Sheet2!A$2:B$4,2,FALSE),0)</f>
        <v>0</v>
      </c>
      <c r="I14" s="11"/>
      <c r="J14" s="12"/>
    </row>
    <row r="15" spans="1:10" ht="25" customHeight="1" x14ac:dyDescent="0.6">
      <c r="A15" s="29">
        <v>7</v>
      </c>
      <c r="B15" s="32"/>
      <c r="C15" s="31"/>
      <c r="D15" s="30"/>
      <c r="E15" s="32"/>
      <c r="F15" s="33"/>
      <c r="G15" s="35"/>
      <c r="H15" s="13">
        <f>IF(ISNUMBER(F15),F15*VLOOKUP(G15,Sheet2!A$2:B$4,2,FALSE),0)</f>
        <v>0</v>
      </c>
      <c r="I15" s="11"/>
      <c r="J15" s="12"/>
    </row>
    <row r="16" spans="1:10" ht="25" customHeight="1" x14ac:dyDescent="0.35">
      <c r="A16" s="29">
        <v>8</v>
      </c>
      <c r="B16" s="32"/>
      <c r="C16" s="31"/>
      <c r="D16" s="30"/>
      <c r="E16" s="32"/>
      <c r="F16" s="33"/>
      <c r="G16" s="35"/>
      <c r="H16" s="13">
        <f>IF(ISNUMBER(F16),F16*VLOOKUP(G16,Sheet2!A$2:B$4,2,FALSE),0)</f>
        <v>0</v>
      </c>
      <c r="I16" s="10"/>
      <c r="J16" s="10"/>
    </row>
    <row r="17" spans="1:8" ht="25" customHeight="1" x14ac:dyDescent="0.35">
      <c r="A17" s="29">
        <v>9</v>
      </c>
      <c r="B17" s="32"/>
      <c r="C17" s="31"/>
      <c r="D17" s="30"/>
      <c r="E17" s="32"/>
      <c r="F17" s="33"/>
      <c r="G17" s="35"/>
      <c r="H17" s="13">
        <f>IF(ISNUMBER(F17),F17*VLOOKUP(G17,Sheet2!A$2:B$4,2,FALSE),0)</f>
        <v>0</v>
      </c>
    </row>
    <row r="18" spans="1:8" ht="25" customHeight="1" x14ac:dyDescent="0.35">
      <c r="A18" s="29">
        <v>10</v>
      </c>
      <c r="B18" s="32"/>
      <c r="C18" s="31"/>
      <c r="D18" s="30"/>
      <c r="E18" s="32"/>
      <c r="F18" s="33"/>
      <c r="G18" s="35"/>
      <c r="H18" s="13">
        <f>IF(ISNUMBER(F18),F18*VLOOKUP(G18,Sheet2!A$2:B$4,2,FALSE),0)</f>
        <v>0</v>
      </c>
    </row>
    <row r="19" spans="1:8" ht="25" customHeight="1" x14ac:dyDescent="0.35">
      <c r="A19" s="29">
        <v>11</v>
      </c>
      <c r="B19" s="32"/>
      <c r="C19" s="31"/>
      <c r="D19" s="30"/>
      <c r="E19" s="32"/>
      <c r="F19" s="33"/>
      <c r="G19" s="35"/>
      <c r="H19" s="13">
        <f>IF(ISNUMBER(F19),F19*VLOOKUP(G19,Sheet2!A$2:B$4,2,FALSE),0)</f>
        <v>0</v>
      </c>
    </row>
    <row r="20" spans="1:8" ht="25" customHeight="1" x14ac:dyDescent="0.35">
      <c r="A20" s="29">
        <v>12</v>
      </c>
      <c r="B20" s="32"/>
      <c r="C20" s="31"/>
      <c r="D20" s="30"/>
      <c r="E20" s="32"/>
      <c r="F20" s="33"/>
      <c r="G20" s="35"/>
      <c r="H20" s="13">
        <f>IF(ISNUMBER(F20),F20*VLOOKUP(G20,Sheet2!A$2:B$4,2,FALSE),0)</f>
        <v>0</v>
      </c>
    </row>
    <row r="21" spans="1:8" ht="25" customHeight="1" x14ac:dyDescent="0.35">
      <c r="A21" s="29">
        <v>13</v>
      </c>
      <c r="B21" s="32"/>
      <c r="C21" s="31"/>
      <c r="D21" s="30"/>
      <c r="E21" s="32"/>
      <c r="F21" s="33"/>
      <c r="G21" s="35"/>
      <c r="H21" s="13">
        <f>IF(ISNUMBER(F21),F21*VLOOKUP(G21,Sheet2!A$2:B$4,2,FALSE),0)</f>
        <v>0</v>
      </c>
    </row>
    <row r="22" spans="1:8" ht="25" customHeight="1" x14ac:dyDescent="0.35">
      <c r="A22" s="29">
        <v>14</v>
      </c>
      <c r="B22" s="32"/>
      <c r="C22" s="31"/>
      <c r="D22" s="30"/>
      <c r="E22" s="32"/>
      <c r="F22" s="33"/>
      <c r="G22" s="35"/>
      <c r="H22" s="13">
        <f>IF(ISNUMBER(F22),F22*VLOOKUP(G22,Sheet2!A$2:B$4,2,FALSE),0)</f>
        <v>0</v>
      </c>
    </row>
    <row r="23" spans="1:8" ht="25" customHeight="1" x14ac:dyDescent="0.35">
      <c r="A23" s="29">
        <v>15</v>
      </c>
      <c r="B23" s="32"/>
      <c r="C23" s="31"/>
      <c r="D23" s="30"/>
      <c r="E23" s="32"/>
      <c r="F23" s="33"/>
      <c r="G23" s="35"/>
      <c r="H23" s="13">
        <f>IF(ISNUMBER(F23),F23*VLOOKUP(G23,Sheet2!A$2:B$4,2,FALSE),0)</f>
        <v>0</v>
      </c>
    </row>
    <row r="24" spans="1:8" ht="25" customHeight="1" x14ac:dyDescent="0.35">
      <c r="A24" s="29">
        <v>16</v>
      </c>
      <c r="B24" s="32"/>
      <c r="C24" s="31"/>
      <c r="D24" s="30"/>
      <c r="E24" s="32"/>
      <c r="F24" s="33"/>
      <c r="G24" s="35"/>
      <c r="H24" s="13">
        <f>IF(ISNUMBER(F24),F24*VLOOKUP(G24,Sheet2!A$2:B$4,2,FALSE),0)</f>
        <v>0</v>
      </c>
    </row>
    <row r="25" spans="1:8" ht="25" customHeight="1" x14ac:dyDescent="0.35">
      <c r="A25" s="29">
        <v>17</v>
      </c>
      <c r="B25" s="32"/>
      <c r="C25" s="31"/>
      <c r="D25" s="30"/>
      <c r="E25" s="32"/>
      <c r="F25" s="33"/>
      <c r="G25" s="35"/>
      <c r="H25" s="13">
        <f>IF(ISNUMBER(F25),F25*VLOOKUP(G25,Sheet2!A$2:B$4,2,FALSE),0)</f>
        <v>0</v>
      </c>
    </row>
    <row r="26" spans="1:8" ht="25" customHeight="1" x14ac:dyDescent="0.35">
      <c r="A26" s="29">
        <v>18</v>
      </c>
      <c r="B26" s="32"/>
      <c r="C26" s="31"/>
      <c r="D26" s="30"/>
      <c r="E26" s="32"/>
      <c r="F26" s="33"/>
      <c r="G26" s="35"/>
      <c r="H26" s="13">
        <f>IF(ISNUMBER(F26),F26*VLOOKUP(G26,Sheet2!A$2:B$4,2,FALSE),0)</f>
        <v>0</v>
      </c>
    </row>
    <row r="27" spans="1:8" ht="25" customHeight="1" x14ac:dyDescent="0.35">
      <c r="A27" s="29">
        <v>19</v>
      </c>
      <c r="B27" s="32"/>
      <c r="C27" s="31"/>
      <c r="D27" s="30"/>
      <c r="E27" s="32"/>
      <c r="F27" s="33"/>
      <c r="G27" s="35"/>
      <c r="H27" s="13">
        <f>IF(ISNUMBER(F27),F27*VLOOKUP(G27,Sheet2!A$2:B$4,2,FALSE),0)</f>
        <v>0</v>
      </c>
    </row>
    <row r="28" spans="1:8" ht="25" customHeight="1" thickBot="1" x14ac:dyDescent="0.4">
      <c r="A28" s="36">
        <v>20</v>
      </c>
      <c r="B28" s="39"/>
      <c r="C28" s="38"/>
      <c r="D28" s="37"/>
      <c r="E28" s="39"/>
      <c r="F28" s="40"/>
      <c r="G28" s="41"/>
      <c r="H28" s="13">
        <f>IF(ISNUMBER(F28),F28*VLOOKUP(G28,Sheet2!A$2:B$4,2,FALSE),0)</f>
        <v>0</v>
      </c>
    </row>
    <row r="29" spans="1:8" ht="25" customHeight="1" thickTop="1" x14ac:dyDescent="0.35">
      <c r="A29" s="71" t="s">
        <v>19</v>
      </c>
      <c r="B29" s="72"/>
      <c r="C29" s="72"/>
      <c r="D29" s="72"/>
      <c r="E29" s="72"/>
      <c r="F29" s="72"/>
      <c r="G29" s="73"/>
      <c r="H29" s="17">
        <f>SUM(H9:H28)</f>
        <v>0</v>
      </c>
    </row>
    <row r="30" spans="1:8" ht="25" customHeight="1" thickBot="1" x14ac:dyDescent="0.4">
      <c r="A30" s="52" t="s">
        <v>20</v>
      </c>
      <c r="B30" s="53"/>
      <c r="C30" s="53"/>
      <c r="D30" s="53"/>
      <c r="E30" s="53"/>
      <c r="F30" s="53"/>
      <c r="G30" s="54"/>
      <c r="H30" s="16">
        <f>IF(F6&lt;H29,0,IF(H29=0,0,1))</f>
        <v>0</v>
      </c>
    </row>
    <row r="31" spans="1:8" s="8" customFormat="1" ht="28" customHeight="1" thickTop="1" x14ac:dyDescent="0.35">
      <c r="A31" s="55" t="s">
        <v>12</v>
      </c>
      <c r="B31" s="56"/>
      <c r="C31" s="56"/>
      <c r="D31" s="56"/>
      <c r="E31" s="56"/>
      <c r="F31" s="56"/>
      <c r="G31" s="57"/>
      <c r="H31" s="9">
        <f>IF(H29&gt;F6,F6-H30,H29-H30)</f>
        <v>0</v>
      </c>
    </row>
    <row r="34" spans="1:8" x14ac:dyDescent="0.35">
      <c r="A34" t="s">
        <v>16</v>
      </c>
    </row>
    <row r="35" spans="1:8" x14ac:dyDescent="0.35">
      <c r="A35" s="15" t="s">
        <v>17</v>
      </c>
      <c r="G35"/>
      <c r="H35"/>
    </row>
    <row r="36" spans="1:8" x14ac:dyDescent="0.35">
      <c r="A36" s="14" t="s">
        <v>15</v>
      </c>
      <c r="G36"/>
      <c r="H36"/>
    </row>
    <row r="37" spans="1:8" x14ac:dyDescent="0.35">
      <c r="A37" s="58" t="s">
        <v>18</v>
      </c>
      <c r="B37" s="58"/>
      <c r="C37" s="58"/>
      <c r="D37" s="58"/>
      <c r="E37" s="58"/>
      <c r="F37" s="58"/>
      <c r="G37" s="58"/>
      <c r="H37" s="58"/>
    </row>
    <row r="38" spans="1:8" x14ac:dyDescent="0.35">
      <c r="A38" s="58"/>
      <c r="B38" s="58"/>
      <c r="C38" s="58"/>
      <c r="D38" s="58"/>
      <c r="E38" s="58"/>
      <c r="F38" s="58"/>
      <c r="G38" s="58"/>
      <c r="H38" s="58"/>
    </row>
    <row r="39" spans="1:8" x14ac:dyDescent="0.35">
      <c r="A39" s="58"/>
      <c r="B39" s="58"/>
      <c r="C39" s="58"/>
      <c r="D39" s="58"/>
      <c r="E39" s="58"/>
      <c r="F39" s="58"/>
      <c r="G39" s="58"/>
      <c r="H39" s="58"/>
    </row>
    <row r="40" spans="1:8" x14ac:dyDescent="0.35">
      <c r="A40" s="14" t="s">
        <v>14</v>
      </c>
      <c r="G40"/>
      <c r="H40"/>
    </row>
    <row r="41" spans="1:8" x14ac:dyDescent="0.35">
      <c r="A41" t="s">
        <v>13</v>
      </c>
      <c r="G41"/>
      <c r="H41"/>
    </row>
    <row r="43" spans="1:8" x14ac:dyDescent="0.35">
      <c r="A43" s="21"/>
    </row>
  </sheetData>
  <sheetProtection algorithmName="SHA-512" hashValue="0QKgoe7uAVan+vXlCu+9xcKOB8GORxuXqpQRmGKrMGA32isaZm67V0ZezTOozvsqLWpSLJNHSy3tihc6A+xDGg==" saltValue="Z6U2TFe1e09jXG/1ZAocWQ==" spinCount="100000" sheet="1" objects="1" scenarios="1"/>
  <mergeCells count="8">
    <mergeCell ref="A30:G30"/>
    <mergeCell ref="A31:G31"/>
    <mergeCell ref="A37:H39"/>
    <mergeCell ref="A1:H2"/>
    <mergeCell ref="A3:H3"/>
    <mergeCell ref="C4:F4"/>
    <mergeCell ref="C5:F5"/>
    <mergeCell ref="A29:G29"/>
  </mergeCells>
  <pageMargins left="0.70866141732283472" right="0.70866141732283472" top="0.55118110236220474" bottom="0.55118110236220474" header="0.31496062992125984" footer="0.31496062992125984"/>
  <pageSetup paperSize="9" scale="62" orientation="landscape" r:id="rId1"/>
  <rowBreaks count="1" manualBreakCount="1">
    <brk id="33" max="7"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5A02EA37-396D-4543-A9D3-8C47A9D6B8E6}">
          <x14:formula1>
            <xm:f>Sheet2!$A$2:$A$4</xm:f>
          </x14:formula1>
          <xm:sqref>G9:G28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3"/>
  <sheetViews>
    <sheetView tabSelected="1" view="pageBreakPreview" topLeftCell="A25" zoomScale="70" zoomScaleNormal="60" zoomScaleSheetLayoutView="70" workbookViewId="0">
      <selection activeCell="F6" sqref="F6"/>
    </sheetView>
  </sheetViews>
  <sheetFormatPr defaultRowHeight="14.5" x14ac:dyDescent="0.35"/>
  <cols>
    <col min="1" max="1" width="6.453125" customWidth="1"/>
    <col min="2" max="2" width="37.6328125" customWidth="1"/>
    <col min="3" max="3" width="14.1796875" bestFit="1" customWidth="1"/>
    <col min="4" max="4" width="17" customWidth="1"/>
    <col min="5" max="5" width="33.81640625" customWidth="1"/>
    <col min="6" max="6" width="17.81640625" customWidth="1"/>
    <col min="7" max="7" width="17.08984375" style="7" customWidth="1"/>
    <col min="8" max="8" width="17.1796875" style="7" customWidth="1"/>
    <col min="9" max="9" width="38.81640625" customWidth="1"/>
    <col min="10" max="10" width="25" customWidth="1"/>
  </cols>
  <sheetData>
    <row r="1" spans="1:10" ht="15" customHeight="1" x14ac:dyDescent="0.35">
      <c r="A1" s="59" t="s">
        <v>21</v>
      </c>
      <c r="B1" s="59"/>
      <c r="C1" s="59"/>
      <c r="D1" s="59"/>
      <c r="E1" s="59"/>
      <c r="F1" s="59"/>
      <c r="G1" s="59"/>
      <c r="H1" s="59"/>
    </row>
    <row r="2" spans="1:10" x14ac:dyDescent="0.35">
      <c r="A2" s="60"/>
      <c r="B2" s="60"/>
      <c r="C2" s="60"/>
      <c r="D2" s="60"/>
      <c r="E2" s="60"/>
      <c r="F2" s="60"/>
      <c r="G2" s="60"/>
      <c r="H2" s="60"/>
    </row>
    <row r="3" spans="1:10" ht="21" customHeight="1" x14ac:dyDescent="0.35">
      <c r="A3" s="61" t="s">
        <v>26</v>
      </c>
      <c r="B3" s="62"/>
      <c r="C3" s="63"/>
      <c r="D3" s="63"/>
      <c r="E3" s="63"/>
      <c r="F3" s="63"/>
      <c r="G3" s="62"/>
      <c r="H3" s="64"/>
    </row>
    <row r="4" spans="1:10" s="44" customFormat="1" ht="22.5" customHeight="1" x14ac:dyDescent="0.35">
      <c r="A4" s="43" t="s">
        <v>4</v>
      </c>
      <c r="C4" s="65"/>
      <c r="D4" s="66"/>
      <c r="E4" s="66"/>
      <c r="F4" s="67"/>
      <c r="G4" s="45"/>
      <c r="H4" s="45"/>
    </row>
    <row r="5" spans="1:10" ht="18.5" x14ac:dyDescent="0.45">
      <c r="A5" s="1" t="s">
        <v>3</v>
      </c>
      <c r="C5" s="68"/>
      <c r="D5" s="69"/>
      <c r="E5" s="69"/>
      <c r="F5" s="70"/>
      <c r="G5" s="18"/>
      <c r="H5" s="22"/>
    </row>
    <row r="6" spans="1:10" ht="20" customHeight="1" x14ac:dyDescent="0.45">
      <c r="A6" s="1" t="s">
        <v>31</v>
      </c>
      <c r="B6" s="1"/>
      <c r="C6" s="1"/>
      <c r="D6" s="1"/>
      <c r="E6" s="1"/>
      <c r="F6" s="50">
        <f>'1. ZAHTEVEK VIZ PLAČANI RAČUNI'!F6</f>
        <v>0</v>
      </c>
      <c r="G6" s="18"/>
      <c r="H6" s="18"/>
    </row>
    <row r="7" spans="1:10" ht="18.5" x14ac:dyDescent="0.45">
      <c r="A7" s="1" t="s">
        <v>29</v>
      </c>
      <c r="C7" s="42"/>
      <c r="D7" s="42"/>
      <c r="E7" s="42"/>
      <c r="F7" s="51">
        <f>'1. ZAHTEVEK VIZ PLAČANI RAČUNI'!H31</f>
        <v>0</v>
      </c>
      <c r="G7" s="18"/>
      <c r="H7" s="22"/>
    </row>
    <row r="8" spans="1:10" ht="20.5" customHeight="1" x14ac:dyDescent="0.45">
      <c r="A8" s="1" t="s">
        <v>30</v>
      </c>
      <c r="C8" s="42"/>
      <c r="D8" s="42"/>
      <c r="E8" s="42"/>
      <c r="F8" s="51">
        <f>F6-F7</f>
        <v>0</v>
      </c>
      <c r="G8" s="18"/>
      <c r="H8" s="22"/>
    </row>
    <row r="9" spans="1:10" ht="15.5" x14ac:dyDescent="0.35">
      <c r="A9" s="3"/>
      <c r="B9" s="3"/>
      <c r="C9" s="3"/>
      <c r="D9" s="3"/>
      <c r="E9" s="3"/>
    </row>
    <row r="10" spans="1:10" ht="37" customHeight="1" thickBot="1" x14ac:dyDescent="0.4">
      <c r="A10" s="4" t="s">
        <v>11</v>
      </c>
      <c r="B10" s="5" t="s">
        <v>10</v>
      </c>
      <c r="C10" s="6" t="s">
        <v>2</v>
      </c>
      <c r="D10" s="6" t="s">
        <v>0</v>
      </c>
      <c r="E10" s="5" t="s">
        <v>1</v>
      </c>
      <c r="F10" s="46" t="s">
        <v>23</v>
      </c>
      <c r="G10" s="20" t="s">
        <v>6</v>
      </c>
      <c r="H10" s="19" t="s">
        <v>24</v>
      </c>
    </row>
    <row r="11" spans="1:10" ht="25" customHeight="1" thickTop="1" x14ac:dyDescent="0.35">
      <c r="A11" s="23">
        <v>1</v>
      </c>
      <c r="B11" s="26"/>
      <c r="C11" s="25"/>
      <c r="D11" s="24"/>
      <c r="E11" s="26"/>
      <c r="F11" s="27"/>
      <c r="G11" s="28"/>
      <c r="H11" s="13">
        <f>IF(ISNUMBER(F11),F11*VLOOKUP(G11,Sheet2!A$2:B$4,2,FALSE),0)</f>
        <v>0</v>
      </c>
    </row>
    <row r="12" spans="1:10" ht="25" customHeight="1" x14ac:dyDescent="0.35">
      <c r="A12" s="29">
        <v>2</v>
      </c>
      <c r="B12" s="32"/>
      <c r="C12" s="31"/>
      <c r="D12" s="30"/>
      <c r="E12" s="32"/>
      <c r="F12" s="33"/>
      <c r="G12" s="34"/>
      <c r="H12" s="13">
        <f>IF(ISNUMBER(F12),F12*VLOOKUP(G12,Sheet2!A$2:B$4,2,FALSE),0)</f>
        <v>0</v>
      </c>
    </row>
    <row r="13" spans="1:10" ht="25" customHeight="1" x14ac:dyDescent="0.35">
      <c r="A13" s="29">
        <v>3</v>
      </c>
      <c r="B13" s="32"/>
      <c r="C13" s="31"/>
      <c r="D13" s="30"/>
      <c r="E13" s="32"/>
      <c r="F13" s="33"/>
      <c r="G13" s="34"/>
      <c r="H13" s="13">
        <f>IF(ISNUMBER(F13),F13*VLOOKUP(G13,Sheet2!A$2:B$4,2,FALSE),0)</f>
        <v>0</v>
      </c>
    </row>
    <row r="14" spans="1:10" ht="25" customHeight="1" x14ac:dyDescent="0.35">
      <c r="A14" s="29">
        <v>4</v>
      </c>
      <c r="B14" s="32"/>
      <c r="C14" s="31"/>
      <c r="D14" s="30"/>
      <c r="E14" s="32"/>
      <c r="F14" s="33"/>
      <c r="G14" s="35"/>
      <c r="H14" s="13">
        <f>IF(ISNUMBER(F14),F14*VLOOKUP(G14,Sheet2!A$2:B$4,2,FALSE),0)</f>
        <v>0</v>
      </c>
    </row>
    <row r="15" spans="1:10" ht="25" customHeight="1" x14ac:dyDescent="0.6">
      <c r="A15" s="29">
        <v>5</v>
      </c>
      <c r="B15" s="32"/>
      <c r="C15" s="31"/>
      <c r="D15" s="30"/>
      <c r="E15" s="32"/>
      <c r="F15" s="33"/>
      <c r="G15" s="35"/>
      <c r="H15" s="13">
        <f>IF(ISNUMBER(F15),F15*VLOOKUP(G15,Sheet2!A$2:B$4,2,FALSE),0)</f>
        <v>0</v>
      </c>
      <c r="I15" s="11"/>
      <c r="J15" s="12"/>
    </row>
    <row r="16" spans="1:10" ht="25" customHeight="1" x14ac:dyDescent="0.6">
      <c r="A16" s="29">
        <v>6</v>
      </c>
      <c r="B16" s="32"/>
      <c r="C16" s="31"/>
      <c r="D16" s="30"/>
      <c r="E16" s="32"/>
      <c r="F16" s="33"/>
      <c r="G16" s="35"/>
      <c r="H16" s="13">
        <f>IF(ISNUMBER(F16),F16*VLOOKUP(G16,Sheet2!A$2:B$4,2,FALSE),0)</f>
        <v>0</v>
      </c>
      <c r="I16" s="11"/>
      <c r="J16" s="12"/>
    </row>
    <row r="17" spans="1:10" ht="25" customHeight="1" x14ac:dyDescent="0.6">
      <c r="A17" s="29">
        <v>7</v>
      </c>
      <c r="B17" s="32"/>
      <c r="C17" s="31"/>
      <c r="D17" s="30"/>
      <c r="E17" s="32"/>
      <c r="F17" s="33"/>
      <c r="G17" s="35"/>
      <c r="H17" s="13">
        <f>IF(ISNUMBER(F17),F17*VLOOKUP(G17,Sheet2!A$2:B$4,2,FALSE),0)</f>
        <v>0</v>
      </c>
      <c r="I17" s="11"/>
      <c r="J17" s="12"/>
    </row>
    <row r="18" spans="1:10" ht="25" customHeight="1" x14ac:dyDescent="0.35">
      <c r="A18" s="29">
        <v>8</v>
      </c>
      <c r="B18" s="32"/>
      <c r="C18" s="31"/>
      <c r="D18" s="30"/>
      <c r="E18" s="32"/>
      <c r="F18" s="33"/>
      <c r="G18" s="35"/>
      <c r="H18" s="13">
        <f>IF(ISNUMBER(F18),F18*VLOOKUP(G18,Sheet2!A$2:B$4,2,FALSE),0)</f>
        <v>0</v>
      </c>
      <c r="I18" s="10"/>
      <c r="J18" s="10"/>
    </row>
    <row r="19" spans="1:10" ht="25" customHeight="1" x14ac:dyDescent="0.35">
      <c r="A19" s="29">
        <v>9</v>
      </c>
      <c r="B19" s="32"/>
      <c r="C19" s="31"/>
      <c r="D19" s="30"/>
      <c r="E19" s="32"/>
      <c r="F19" s="33"/>
      <c r="G19" s="35"/>
      <c r="H19" s="13">
        <f>IF(ISNUMBER(F19),F19*VLOOKUP(G19,Sheet2!A$2:B$4,2,FALSE),0)</f>
        <v>0</v>
      </c>
    </row>
    <row r="20" spans="1:10" ht="25" customHeight="1" x14ac:dyDescent="0.35">
      <c r="A20" s="29">
        <v>10</v>
      </c>
      <c r="B20" s="32"/>
      <c r="C20" s="31"/>
      <c r="D20" s="30"/>
      <c r="E20" s="32"/>
      <c r="F20" s="33"/>
      <c r="G20" s="35"/>
      <c r="H20" s="13">
        <f>IF(ISNUMBER(F20),F20*VLOOKUP(G20,Sheet2!A$2:B$4,2,FALSE),0)</f>
        <v>0</v>
      </c>
    </row>
    <row r="21" spans="1:10" ht="25" customHeight="1" x14ac:dyDescent="0.35">
      <c r="A21" s="29">
        <v>11</v>
      </c>
      <c r="B21" s="32"/>
      <c r="C21" s="31"/>
      <c r="D21" s="30"/>
      <c r="E21" s="32"/>
      <c r="F21" s="33"/>
      <c r="G21" s="35"/>
      <c r="H21" s="13">
        <f>IF(ISNUMBER(F21),F21*VLOOKUP(G21,Sheet2!A$2:B$4,2,FALSE),0)</f>
        <v>0</v>
      </c>
    </row>
    <row r="22" spans="1:10" ht="25" customHeight="1" x14ac:dyDescent="0.35">
      <c r="A22" s="29">
        <v>12</v>
      </c>
      <c r="B22" s="32"/>
      <c r="C22" s="31"/>
      <c r="D22" s="30"/>
      <c r="E22" s="32"/>
      <c r="F22" s="33"/>
      <c r="G22" s="35"/>
      <c r="H22" s="13">
        <f>IF(ISNUMBER(F22),F22*VLOOKUP(G22,Sheet2!A$2:B$4,2,FALSE),0)</f>
        <v>0</v>
      </c>
    </row>
    <row r="23" spans="1:10" ht="25" customHeight="1" x14ac:dyDescent="0.35">
      <c r="A23" s="29">
        <v>13</v>
      </c>
      <c r="B23" s="32"/>
      <c r="C23" s="31"/>
      <c r="D23" s="30"/>
      <c r="E23" s="32"/>
      <c r="F23" s="33"/>
      <c r="G23" s="35"/>
      <c r="H23" s="13">
        <f>IF(ISNUMBER(F23),F23*VLOOKUP(G23,Sheet2!A$2:B$4,2,FALSE),0)</f>
        <v>0</v>
      </c>
    </row>
    <row r="24" spans="1:10" ht="25" customHeight="1" x14ac:dyDescent="0.35">
      <c r="A24" s="29">
        <v>14</v>
      </c>
      <c r="B24" s="32"/>
      <c r="C24" s="31"/>
      <c r="D24" s="30"/>
      <c r="E24" s="32"/>
      <c r="F24" s="33"/>
      <c r="G24" s="35"/>
      <c r="H24" s="13">
        <f>IF(ISNUMBER(F24),F24*VLOOKUP(G24,Sheet2!A$2:B$4,2,FALSE),0)</f>
        <v>0</v>
      </c>
    </row>
    <row r="25" spans="1:10" ht="25" customHeight="1" x14ac:dyDescent="0.35">
      <c r="A25" s="29">
        <v>15</v>
      </c>
      <c r="B25" s="32"/>
      <c r="C25" s="31"/>
      <c r="D25" s="30"/>
      <c r="E25" s="32"/>
      <c r="F25" s="33"/>
      <c r="G25" s="35"/>
      <c r="H25" s="13">
        <f>IF(ISNUMBER(F25),F25*VLOOKUP(G25,Sheet2!A$2:B$4,2,FALSE),0)</f>
        <v>0</v>
      </c>
    </row>
    <row r="26" spans="1:10" ht="25" customHeight="1" x14ac:dyDescent="0.35">
      <c r="A26" s="29">
        <v>16</v>
      </c>
      <c r="B26" s="32"/>
      <c r="C26" s="31"/>
      <c r="D26" s="30"/>
      <c r="E26" s="32"/>
      <c r="F26" s="33"/>
      <c r="G26" s="35"/>
      <c r="H26" s="13">
        <f>IF(ISNUMBER(F26),F26*VLOOKUP(G26,Sheet2!A$2:B$4,2,FALSE),0)</f>
        <v>0</v>
      </c>
    </row>
    <row r="27" spans="1:10" ht="25" customHeight="1" x14ac:dyDescent="0.35">
      <c r="A27" s="29">
        <v>17</v>
      </c>
      <c r="B27" s="32"/>
      <c r="C27" s="31"/>
      <c r="D27" s="30"/>
      <c r="E27" s="32"/>
      <c r="F27" s="33"/>
      <c r="G27" s="35"/>
      <c r="H27" s="13">
        <f>IF(ISNUMBER(F27),F27*VLOOKUP(G27,Sheet2!A$2:B$4,2,FALSE),0)</f>
        <v>0</v>
      </c>
    </row>
    <row r="28" spans="1:10" ht="25" customHeight="1" x14ac:dyDescent="0.35">
      <c r="A28" s="29">
        <v>18</v>
      </c>
      <c r="B28" s="32"/>
      <c r="C28" s="31"/>
      <c r="D28" s="30"/>
      <c r="E28" s="32"/>
      <c r="F28" s="33"/>
      <c r="G28" s="35"/>
      <c r="H28" s="13">
        <f>IF(ISNUMBER(F28),F28*VLOOKUP(G28,Sheet2!A$2:B$4,2,FALSE),0)</f>
        <v>0</v>
      </c>
    </row>
    <row r="29" spans="1:10" ht="25" customHeight="1" x14ac:dyDescent="0.35">
      <c r="A29" s="29">
        <v>19</v>
      </c>
      <c r="B29" s="32"/>
      <c r="C29" s="31"/>
      <c r="D29" s="30"/>
      <c r="E29" s="32"/>
      <c r="F29" s="33"/>
      <c r="G29" s="35"/>
      <c r="H29" s="13">
        <f>IF(ISNUMBER(F29),F29*VLOOKUP(G29,Sheet2!A$2:B$4,2,FALSE),0)</f>
        <v>0</v>
      </c>
    </row>
    <row r="30" spans="1:10" ht="25" customHeight="1" thickBot="1" x14ac:dyDescent="0.4">
      <c r="A30" s="36">
        <v>20</v>
      </c>
      <c r="B30" s="39"/>
      <c r="C30" s="38"/>
      <c r="D30" s="37"/>
      <c r="E30" s="39"/>
      <c r="F30" s="40"/>
      <c r="G30" s="41"/>
      <c r="H30" s="13">
        <f>IF(ISNUMBER(F30),F30*VLOOKUP(G30,Sheet2!A$2:B$4,2,FALSE),0)</f>
        <v>0</v>
      </c>
    </row>
    <row r="31" spans="1:10" ht="25" customHeight="1" thickTop="1" x14ac:dyDescent="0.35">
      <c r="A31" s="71" t="s">
        <v>19</v>
      </c>
      <c r="B31" s="72"/>
      <c r="C31" s="72"/>
      <c r="D31" s="72"/>
      <c r="E31" s="72"/>
      <c r="F31" s="72"/>
      <c r="G31" s="73"/>
      <c r="H31" s="17">
        <f>SUM(H11:H30)</f>
        <v>0</v>
      </c>
    </row>
    <row r="32" spans="1:10" ht="25" customHeight="1" thickBot="1" x14ac:dyDescent="0.4">
      <c r="A32" s="52" t="s">
        <v>27</v>
      </c>
      <c r="B32" s="53"/>
      <c r="C32" s="53"/>
      <c r="D32" s="53"/>
      <c r="E32" s="53"/>
      <c r="F32" s="53"/>
      <c r="G32" s="54"/>
      <c r="H32" s="16">
        <f>IF('1. ZAHTEVEK VIZ PLAČANI RAČUNI'!H30=1,0,IF(F7+H31&lt;F6,1,0))</f>
        <v>0</v>
      </c>
    </row>
    <row r="33" spans="1:8" s="8" customFormat="1" ht="28" customHeight="1" thickTop="1" x14ac:dyDescent="0.35">
      <c r="A33" s="55" t="s">
        <v>12</v>
      </c>
      <c r="B33" s="56"/>
      <c r="C33" s="56"/>
      <c r="D33" s="56"/>
      <c r="E33" s="56"/>
      <c r="F33" s="56"/>
      <c r="G33" s="57"/>
      <c r="H33" s="9">
        <f>IF(F8&lt;H31,F8,H31-H32)</f>
        <v>0</v>
      </c>
    </row>
    <row r="34" spans="1:8" s="8" customFormat="1" ht="18.5" x14ac:dyDescent="0.35">
      <c r="A34" s="48"/>
      <c r="B34" s="48"/>
      <c r="C34" s="48"/>
      <c r="D34" s="48"/>
      <c r="E34" s="48"/>
      <c r="F34" s="48"/>
      <c r="G34" s="48"/>
      <c r="H34" s="48"/>
    </row>
    <row r="36" spans="1:8" x14ac:dyDescent="0.35">
      <c r="A36" t="s">
        <v>28</v>
      </c>
    </row>
    <row r="37" spans="1:8" x14ac:dyDescent="0.35">
      <c r="A37" t="s">
        <v>32</v>
      </c>
    </row>
    <row r="39" spans="1:8" x14ac:dyDescent="0.35">
      <c r="A39" s="15" t="s">
        <v>17</v>
      </c>
      <c r="G39"/>
      <c r="H39"/>
    </row>
    <row r="40" spans="1:8" x14ac:dyDescent="0.35">
      <c r="A40" s="14" t="s">
        <v>15</v>
      </c>
      <c r="G40"/>
      <c r="H40"/>
    </row>
    <row r="41" spans="1:8" x14ac:dyDescent="0.35">
      <c r="A41" s="58" t="s">
        <v>18</v>
      </c>
      <c r="B41" s="58"/>
      <c r="C41" s="58"/>
      <c r="D41" s="58"/>
      <c r="E41" s="58"/>
      <c r="F41" s="58"/>
      <c r="G41" s="58"/>
      <c r="H41" s="58"/>
    </row>
    <row r="42" spans="1:8" x14ac:dyDescent="0.35">
      <c r="A42" s="58"/>
      <c r="B42" s="58"/>
      <c r="C42" s="58"/>
      <c r="D42" s="58"/>
      <c r="E42" s="58"/>
      <c r="F42" s="58"/>
      <c r="G42" s="58"/>
      <c r="H42" s="58"/>
    </row>
    <row r="43" spans="1:8" x14ac:dyDescent="0.35">
      <c r="A43" s="58"/>
      <c r="B43" s="58"/>
      <c r="C43" s="58"/>
      <c r="D43" s="58"/>
      <c r="E43" s="58"/>
      <c r="F43" s="58"/>
      <c r="G43" s="58"/>
      <c r="H43" s="58"/>
    </row>
    <row r="44" spans="1:8" x14ac:dyDescent="0.35">
      <c r="A44" s="14" t="s">
        <v>14</v>
      </c>
      <c r="G44"/>
      <c r="H44"/>
    </row>
    <row r="45" spans="1:8" x14ac:dyDescent="0.35">
      <c r="A45" t="s">
        <v>13</v>
      </c>
      <c r="G45"/>
      <c r="H45"/>
    </row>
    <row r="47" spans="1:8" x14ac:dyDescent="0.35">
      <c r="A47" s="21"/>
    </row>
    <row r="73" spans="8:8" x14ac:dyDescent="0.35">
      <c r="H73" s="7">
        <v>0</v>
      </c>
    </row>
  </sheetData>
  <sheetProtection algorithmName="SHA-512" hashValue="VKnSBLr1vCVHFCl5ASX0HVe+Jnj/8MlVveIzTOPH3BZlJbDo5JQB3thHp8g7SkD1Si4bhBfKPzK1jjP8mdcjaw==" saltValue="1EAQwcrc21cmIzjOgxSlhg==" spinCount="100000" sheet="1" objects="1" scenarios="1"/>
  <mergeCells count="8">
    <mergeCell ref="A41:H43"/>
    <mergeCell ref="A3:H3"/>
    <mergeCell ref="A1:H2"/>
    <mergeCell ref="C4:F4"/>
    <mergeCell ref="C5:F5"/>
    <mergeCell ref="A31:G31"/>
    <mergeCell ref="A32:G32"/>
    <mergeCell ref="A33:G33"/>
  </mergeCells>
  <pageMargins left="0.70866141732283472" right="0.70866141732283472" top="0.55118110236220474" bottom="0.55118110236220474" header="0.31496062992125984" footer="0.31496062992125984"/>
  <pageSetup paperSize="9" scale="59" orientation="landscape" r:id="rId1"/>
  <rowBreaks count="1" manualBreakCount="1">
    <brk id="35" max="7"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27AADC2E-9873-4BDD-8E13-5A0E5A6133A0}">
          <x14:formula1>
            <xm:f>Sheet2!$A$2:$A$4</xm:f>
          </x14:formula1>
          <xm:sqref>G11:G30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C286E-6752-40D7-9555-4159F66B02BC}">
  <dimension ref="A1:B4"/>
  <sheetViews>
    <sheetView workbookViewId="0">
      <selection activeCell="D39" sqref="D39"/>
    </sheetView>
  </sheetViews>
  <sheetFormatPr defaultRowHeight="14.5" x14ac:dyDescent="0.35"/>
  <cols>
    <col min="1" max="1" width="28.1796875" customWidth="1"/>
  </cols>
  <sheetData>
    <row r="1" spans="1:2" x14ac:dyDescent="0.35">
      <c r="A1" s="2" t="s">
        <v>9</v>
      </c>
    </row>
    <row r="2" spans="1:2" x14ac:dyDescent="0.35">
      <c r="A2" t="s">
        <v>7</v>
      </c>
      <c r="B2">
        <v>0.5</v>
      </c>
    </row>
    <row r="3" spans="1:2" x14ac:dyDescent="0.35">
      <c r="A3" t="s">
        <v>22</v>
      </c>
      <c r="B3">
        <v>0.375</v>
      </c>
    </row>
    <row r="4" spans="1:2" x14ac:dyDescent="0.35">
      <c r="A4" t="s">
        <v>8</v>
      </c>
      <c r="B4">
        <v>1</v>
      </c>
    </row>
  </sheetData>
  <sheetProtection algorithmName="SHA-512" hashValue="/TV5aA4jJFA0SamFzutCvhzL+9fD6/iTGH4G2PZJarImJFc++1wF9oeafn/NNYHM2DmUvkXl+qhwVt/25/f8pQ==" saltValue="gILGBtM2XKLQryQrNK12d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1. ZAHTEVEK VIZ PLAČANI RAČUNI</vt:lpstr>
      <vt:lpstr>2. ZAHTEVEK VIZ NOVI RAČUNI</vt:lpstr>
      <vt:lpstr>Sheet2</vt:lpstr>
      <vt:lpstr>'1. ZAHTEVEK VIZ PLAČANI RAČUNI'!Področje_tiskanja</vt:lpstr>
      <vt:lpstr>'2. ZAHTEVEK VIZ NOVI RAČUNI'!Področje_tiskanja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2020-12-02T17:40:06Z</dcterms:modified>
</cp:coreProperties>
</file>